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DEBC50B0-BE26-4B63-AB57-E2F634330DF0}" xr6:coauthVersionLast="47" xr6:coauthVersionMax="47" xr10:uidLastSave="{00000000-0000-0000-0000-000000000000}"/>
  <bookViews>
    <workbookView xWindow="-38510" yWindow="130" windowWidth="38620" windowHeight="21220" xr2:uid="{00000000-000D-0000-FFFF-FFFF00000000}"/>
  </bookViews>
  <sheets>
    <sheet name="Форма" sheetId="1" r:id="rId1"/>
    <sheet name="Лист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13" i="1" l="1"/>
  <c r="Z12" i="1"/>
  <c r="Z11" i="1"/>
  <c r="Z10" i="1"/>
  <c r="Z9" i="1"/>
  <c r="U8" i="1"/>
  <c r="Z8" i="1" l="1"/>
  <c r="T10" i="1" l="1"/>
  <c r="T11" i="1"/>
  <c r="T12" i="1"/>
  <c r="T13" i="1"/>
  <c r="T9" i="1"/>
  <c r="Q10" i="1"/>
  <c r="O10" i="1"/>
  <c r="O11" i="1"/>
  <c r="Q11" i="1" s="1"/>
  <c r="O12" i="1"/>
  <c r="Q12" i="1" s="1"/>
  <c r="O13" i="1"/>
  <c r="Q13" i="1" s="1"/>
  <c r="O9" i="1"/>
  <c r="K8" i="1"/>
  <c r="Q9" i="1" l="1"/>
  <c r="Q8" i="1" s="1"/>
  <c r="O8" i="1"/>
  <c r="T8" i="1"/>
  <c r="F8" i="1"/>
  <c r="A14" i="1"/>
  <c r="A20" i="1" s="1"/>
  <c r="A26" i="1" s="1"/>
  <c r="A32" i="1" s="1"/>
  <c r="AD8" i="1" l="1"/>
  <c r="B7" i="1"/>
  <c r="C7" i="1" s="1"/>
  <c r="D7" i="1" s="1"/>
  <c r="E7" i="1" s="1"/>
  <c r="F7" i="1" s="1"/>
  <c r="G7" i="1" l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l="1"/>
  <c r="AB7" i="1" s="1"/>
  <c r="AC7" i="1" s="1"/>
  <c r="AD7" i="1" s="1"/>
  <c r="AA4" i="1"/>
  <c r="A39" i="1" l="1"/>
</calcChain>
</file>

<file path=xl/sharedStrings.xml><?xml version="1.0" encoding="utf-8"?>
<sst xmlns="http://schemas.openxmlformats.org/spreadsheetml/2006/main" count="51" uniqueCount="50">
  <si>
    <t>№ пп</t>
  </si>
  <si>
    <t>Наименование объекта строительства</t>
  </si>
  <si>
    <t>дата составления НМЦК</t>
  </si>
  <si>
    <t>начало</t>
  </si>
  <si>
    <t>окончание</t>
  </si>
  <si>
    <t>Строительство</t>
  </si>
  <si>
    <t>Реконструкция</t>
  </si>
  <si>
    <t>Капитальный ремонт</t>
  </si>
  <si>
    <t>Срок строительства</t>
  </si>
  <si>
    <t>Специалисты, осуществляющие функции, связанные с применением ТИМ на этапе строительства</t>
  </si>
  <si>
    <t>Количество, чел.</t>
  </si>
  <si>
    <t>продолжительность, мес</t>
  </si>
  <si>
    <t>Страховые платежи (взносы) по обязательному страхованию</t>
  </si>
  <si>
    <t>%</t>
  </si>
  <si>
    <t>на период строительства, руб.</t>
  </si>
  <si>
    <t>основных средств, руб.</t>
  </si>
  <si>
    <t>нематериальных активов, руб.</t>
  </si>
  <si>
    <t>ВСЕГО</t>
  </si>
  <si>
    <t xml:space="preserve">Средняя заработная плата (из расчета на 1 специалиста), руб./мес. </t>
  </si>
  <si>
    <t>за 1 курс из расчета на 1 специалиста, руб.</t>
  </si>
  <si>
    <t>ИТОГО, руб.</t>
  </si>
  <si>
    <t>Всего, руб. (без НДС)</t>
  </si>
  <si>
    <t>в том числе СМР по главам 1-7 ССРСС, руб. (без НДС)</t>
  </si>
  <si>
    <t>в том числе по главам 1-9 ССРСС, руб. (без НДС)</t>
  </si>
  <si>
    <t>Командировочные расходы, а также расходы, связанные со служебными поездками на период строительства, руб.</t>
  </si>
  <si>
    <t>наименование основного средства / нематериального актива</t>
  </si>
  <si>
    <t>Амортизация на период строительства</t>
  </si>
  <si>
    <t>Наименование должности</t>
  </si>
  <si>
    <t>Общие трудозатраты за период строительства, чел.-мес.</t>
  </si>
  <si>
    <t>Итого фонд оплаты труда на период строительства, руб.</t>
  </si>
  <si>
    <t>всего, руб.</t>
  </si>
  <si>
    <t>количество курсов обучения на 1 специалиста, курсов</t>
  </si>
  <si>
    <t>доля использования (с учетом одновременно реализуемых объектов строительства с использованием ТИМ)</t>
  </si>
  <si>
    <t>Итого, руб.</t>
  </si>
  <si>
    <t>ОС 2 / нематериальный актив 2</t>
  </si>
  <si>
    <t>ОС 1 / нематериальный актив 1</t>
  </si>
  <si>
    <t>ОС 3 / нематериальный актив 3</t>
  </si>
  <si>
    <t>ОС 4 / нематериальный актив 4</t>
  </si>
  <si>
    <t>ОС 5 / нематериальный актив 5</t>
  </si>
  <si>
    <t>Затраты на обучение</t>
  </si>
  <si>
    <t>ТИМ-эксперт (руководитель отдела ТИМ / руководитель департамента развития ТИМ / ТИМ-менеджер организации /  ТИМ-директор / ТИМ-консультант)</t>
  </si>
  <si>
    <t>ТИМ менеджер (ведущий специалист отдела ТИМ / главный специалист отдела ТИМ / менеджер проекта информационного моделирования)</t>
  </si>
  <si>
    <t>ТИМ-координатор (специалист отдела ТИМ)</t>
  </si>
  <si>
    <t>ТИМ-исполнитель (разработчик информационной модели / оператор информационной модели / специалист отдела ТИМ /
ИМ-проектировщик)</t>
  </si>
  <si>
    <t>ТИМ-мастер (технический специалист в области ТИМ /
техник отдела ТИМ / специалист-техник по поддержке пользователей ТИМ / ТИМ-техник)</t>
  </si>
  <si>
    <t>Сметная стоимость объекта строительства по утвержденной сметной документации, используемой при определении НМЦК, и пересчитанная в уровень цен на дату определения НМЦК</t>
  </si>
  <si>
    <t>Строительство автомобильной дороги</t>
  </si>
  <si>
    <t>Вид строительства (строительство / реконструкция / капитальный ремонт)</t>
  </si>
  <si>
    <t>Приложение 1</t>
  </si>
  <si>
    <t>Форма сбора данных о фактически понесенных расходах, связанных с применением ТИМ на стадии строительства ОКС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</si>
</sst>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4" fontId="3" fillId="0" borderId="19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64" fontId="3" fillId="2" borderId="20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10" fontId="3" fillId="0" borderId="14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44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38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3" fontId="3" fillId="0" borderId="19" xfId="0" applyNumberFormat="1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14" fontId="3" fillId="0" borderId="38" xfId="0" applyNumberFormat="1" applyFont="1" applyBorder="1" applyAlignment="1">
      <alignment horizontal="center" vertical="center" wrapText="1"/>
    </xf>
    <xf numFmtId="14" fontId="3" fillId="0" borderId="39" xfId="0" applyNumberFormat="1" applyFont="1" applyBorder="1" applyAlignment="1">
      <alignment horizontal="center" vertical="center" wrapText="1"/>
    </xf>
    <xf numFmtId="164" fontId="3" fillId="2" borderId="40" xfId="0" applyNumberFormat="1" applyFont="1" applyFill="1" applyBorder="1" applyAlignment="1">
      <alignment horizontal="center" vertical="center" wrapText="1"/>
    </xf>
    <xf numFmtId="3" fontId="3" fillId="0" borderId="39" xfId="0" applyNumberFormat="1" applyFont="1" applyBorder="1" applyAlignment="1">
      <alignment horizontal="center" vertical="center" wrapText="1"/>
    </xf>
    <xf numFmtId="3" fontId="3" fillId="0" borderId="40" xfId="0" applyNumberFormat="1" applyFont="1" applyBorder="1" applyAlignment="1">
      <alignment horizontal="center" vertical="center" wrapText="1"/>
    </xf>
    <xf numFmtId="3" fontId="3" fillId="2" borderId="39" xfId="0" applyNumberFormat="1" applyFont="1" applyFill="1" applyBorder="1" applyAlignment="1">
      <alignment horizontal="center" vertical="center" wrapText="1"/>
    </xf>
    <xf numFmtId="10" fontId="3" fillId="0" borderId="39" xfId="0" applyNumberFormat="1" applyFont="1" applyBorder="1" applyAlignment="1">
      <alignment horizontal="center" vertical="center" wrapText="1"/>
    </xf>
    <xf numFmtId="3" fontId="3" fillId="2" borderId="42" xfId="0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4" fontId="3" fillId="0" borderId="31" xfId="0" applyNumberFormat="1" applyFont="1" applyBorder="1" applyAlignment="1">
      <alignment horizontal="center" vertical="center" wrapText="1"/>
    </xf>
    <xf numFmtId="14" fontId="3" fillId="0" borderId="30" xfId="0" applyNumberFormat="1" applyFont="1" applyBorder="1" applyAlignment="1">
      <alignment horizontal="center" vertical="center" wrapText="1"/>
    </xf>
    <xf numFmtId="164" fontId="3" fillId="2" borderId="32" xfId="0" applyNumberFormat="1" applyFont="1" applyFill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 wrapText="1"/>
    </xf>
    <xf numFmtId="3" fontId="3" fillId="2" borderId="30" xfId="0" applyNumberFormat="1" applyFont="1" applyFill="1" applyBorder="1" applyAlignment="1">
      <alignment horizontal="center" vertical="center" wrapText="1"/>
    </xf>
    <xf numFmtId="10" fontId="3" fillId="0" borderId="30" xfId="0" applyNumberFormat="1" applyFont="1" applyBorder="1" applyAlignment="1">
      <alignment horizontal="center" vertical="center" wrapText="1"/>
    </xf>
    <xf numFmtId="3" fontId="3" fillId="2" borderId="47" xfId="0" applyNumberFormat="1" applyFont="1" applyFill="1" applyBorder="1" applyAlignment="1">
      <alignment horizontal="center" vertical="center" wrapText="1"/>
    </xf>
    <xf numFmtId="3" fontId="3" fillId="0" borderId="39" xfId="0" applyNumberFormat="1" applyFont="1" applyFill="1" applyBorder="1" applyAlignment="1">
      <alignment horizontal="center" vertical="center" wrapText="1"/>
    </xf>
    <xf numFmtId="3" fontId="3" fillId="0" borderId="40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Fill="1" applyBorder="1" applyAlignment="1">
      <alignment horizontal="center" vertical="center" wrapText="1"/>
    </xf>
    <xf numFmtId="3" fontId="3" fillId="2" borderId="40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5" xfId="0" applyNumberFormat="1" applyFont="1" applyFill="1" applyBorder="1" applyAlignment="1">
      <alignment horizontal="center" vertical="center" wrapText="1"/>
    </xf>
    <xf numFmtId="3" fontId="3" fillId="0" borderId="2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44" xfId="0" applyNumberFormat="1" applyFont="1" applyFill="1" applyBorder="1" applyAlignment="1">
      <alignment horizontal="center" vertical="center" wrapText="1"/>
    </xf>
    <xf numFmtId="3" fontId="3" fillId="0" borderId="42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3" fontId="3" fillId="0" borderId="41" xfId="0" applyNumberFormat="1" applyFont="1" applyFill="1" applyBorder="1" applyAlignment="1">
      <alignment horizontal="center" vertical="center" wrapText="1"/>
    </xf>
    <xf numFmtId="3" fontId="3" fillId="0" borderId="51" xfId="0" applyNumberFormat="1" applyFont="1" applyFill="1" applyBorder="1" applyAlignment="1">
      <alignment horizontal="center" vertical="center" wrapText="1"/>
    </xf>
    <xf numFmtId="3" fontId="3" fillId="0" borderId="52" xfId="0" applyNumberFormat="1" applyFont="1" applyFill="1" applyBorder="1" applyAlignment="1">
      <alignment horizontal="center" vertical="center" wrapText="1"/>
    </xf>
    <xf numFmtId="3" fontId="3" fillId="2" borderId="52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3" fontId="3" fillId="0" borderId="48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3" fontId="3" fillId="0" borderId="47" xfId="0" applyNumberFormat="1" applyFont="1" applyFill="1" applyBorder="1" applyAlignment="1">
      <alignment horizontal="center" vertical="center" wrapText="1"/>
    </xf>
    <xf numFmtId="3" fontId="3" fillId="0" borderId="32" xfId="0" applyNumberFormat="1" applyFont="1" applyFill="1" applyBorder="1" applyAlignment="1">
      <alignment horizontal="center" vertical="center" wrapText="1"/>
    </xf>
    <xf numFmtId="3" fontId="3" fillId="0" borderId="37" xfId="0" applyNumberFormat="1" applyFont="1" applyFill="1" applyBorder="1" applyAlignment="1">
      <alignment horizontal="center" vertical="center" wrapText="1"/>
    </xf>
    <xf numFmtId="3" fontId="3" fillId="0" borderId="30" xfId="0" applyNumberFormat="1" applyFont="1" applyFill="1" applyBorder="1" applyAlignment="1">
      <alignment horizontal="center" vertical="center" wrapText="1"/>
    </xf>
    <xf numFmtId="3" fontId="3" fillId="0" borderId="31" xfId="0" applyNumberFormat="1" applyFont="1" applyFill="1" applyBorder="1" applyAlignment="1">
      <alignment horizontal="center" vertical="center" wrapText="1"/>
    </xf>
    <xf numFmtId="3" fontId="3" fillId="0" borderId="53" xfId="0" applyNumberFormat="1" applyFont="1" applyFill="1" applyBorder="1" applyAlignment="1">
      <alignment horizontal="center" vertical="center" wrapText="1"/>
    </xf>
    <xf numFmtId="10" fontId="3" fillId="0" borderId="0" xfId="1" applyNumberFormat="1" applyFont="1" applyAlignment="1">
      <alignment horizontal="center" vertical="center" wrapText="1"/>
    </xf>
    <xf numFmtId="3" fontId="3" fillId="0" borderId="48" xfId="0" applyNumberFormat="1" applyFont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 wrapText="1"/>
    </xf>
    <xf numFmtId="3" fontId="3" fillId="0" borderId="37" xfId="0" applyNumberFormat="1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3" fontId="3" fillId="2" borderId="41" xfId="0" applyNumberFormat="1" applyFont="1" applyFill="1" applyBorder="1" applyAlignment="1">
      <alignment horizontal="center" vertical="center" wrapText="1"/>
    </xf>
    <xf numFmtId="3" fontId="3" fillId="2" borderId="51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53" xfId="0" applyNumberFormat="1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4" fontId="3" fillId="0" borderId="48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37" xfId="0" applyNumberFormat="1" applyFont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9"/>
  <sheetViews>
    <sheetView tabSelected="1" view="pageBreakPreview" zoomScale="70" zoomScaleNormal="70" zoomScaleSheetLayoutView="70" workbookViewId="0">
      <selection activeCell="L1" sqref="L1"/>
    </sheetView>
  </sheetViews>
  <sheetFormatPr defaultColWidth="9.08984375" defaultRowHeight="14" x14ac:dyDescent="0.35"/>
  <cols>
    <col min="1" max="1" width="4.453125" style="1" customWidth="1"/>
    <col min="2" max="2" width="14.90625" style="1" customWidth="1"/>
    <col min="3" max="3" width="16.54296875" style="1" customWidth="1"/>
    <col min="4" max="5" width="10.6328125" style="1" customWidth="1"/>
    <col min="6" max="6" width="12.08984375" style="1" customWidth="1"/>
    <col min="7" max="7" width="10.54296875" style="1" customWidth="1"/>
    <col min="8" max="8" width="13.36328125" style="1" customWidth="1"/>
    <col min="9" max="10" width="13.6328125" style="1" customWidth="1"/>
    <col min="11" max="11" width="10.6328125" style="1" customWidth="1"/>
    <col min="12" max="12" width="27.90625" style="1" customWidth="1"/>
    <col min="13" max="13" width="13.54296875" style="1" customWidth="1"/>
    <col min="14" max="14" width="12.90625" style="1" customWidth="1"/>
    <col min="15" max="15" width="13.54296875" style="1" customWidth="1"/>
    <col min="16" max="16" width="8" style="1" customWidth="1"/>
    <col min="17" max="17" width="13.08984375" style="1" customWidth="1"/>
    <col min="18" max="18" width="13.08984375" style="67" customWidth="1"/>
    <col min="19" max="19" width="12.54296875" style="67" customWidth="1"/>
    <col min="20" max="20" width="13.6328125" style="67" customWidth="1"/>
    <col min="21" max="21" width="16.54296875" style="1" customWidth="1"/>
    <col min="22" max="23" width="15.54296875" style="1" customWidth="1"/>
    <col min="24" max="24" width="14" style="1" customWidth="1"/>
    <col min="25" max="25" width="14.54296875" style="1" customWidth="1"/>
    <col min="26" max="26" width="14.36328125" style="1" customWidth="1"/>
    <col min="27" max="29" width="11.36328125" style="1" customWidth="1"/>
    <col min="30" max="30" width="16.453125" style="1" customWidth="1"/>
    <col min="31" max="31" width="11.453125" style="1" bestFit="1" customWidth="1"/>
    <col min="32" max="16384" width="9.08984375" style="1"/>
  </cols>
  <sheetData>
    <row r="1" spans="1:31" ht="77.25" customHeight="1" x14ac:dyDescent="0.35">
      <c r="Z1" s="142" t="s">
        <v>48</v>
      </c>
      <c r="AA1" s="142"/>
      <c r="AB1" s="142"/>
      <c r="AC1" s="142"/>
      <c r="AD1" s="142"/>
    </row>
    <row r="2" spans="1:31" ht="24" customHeight="1" x14ac:dyDescent="0.35">
      <c r="A2" s="120" t="s">
        <v>49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</row>
    <row r="3" spans="1:31" ht="14.5" thickBot="1" x14ac:dyDescent="0.4"/>
    <row r="4" spans="1:31" ht="57.75" customHeight="1" x14ac:dyDescent="0.35">
      <c r="A4" s="149" t="s">
        <v>0</v>
      </c>
      <c r="B4" s="148" t="s">
        <v>47</v>
      </c>
      <c r="C4" s="146" t="s">
        <v>1</v>
      </c>
      <c r="D4" s="130" t="s">
        <v>8</v>
      </c>
      <c r="E4" s="131"/>
      <c r="F4" s="132"/>
      <c r="G4" s="127" t="s">
        <v>45</v>
      </c>
      <c r="H4" s="128"/>
      <c r="I4" s="128"/>
      <c r="J4" s="129"/>
      <c r="K4" s="130" t="s">
        <v>9</v>
      </c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6" t="s">
        <v>26</v>
      </c>
      <c r="W4" s="137"/>
      <c r="X4" s="137"/>
      <c r="Y4" s="137"/>
      <c r="Z4" s="138"/>
      <c r="AA4" s="131" t="str">
        <f>"Прочие расходы, непоименованные в графах "&amp;K7&amp;" - "&amp;Z7</f>
        <v>Прочие расходы, непоименованные в графах 11 - 26</v>
      </c>
      <c r="AB4" s="131"/>
      <c r="AC4" s="132"/>
      <c r="AD4" s="156" t="s">
        <v>20</v>
      </c>
    </row>
    <row r="5" spans="1:31" ht="53.25" customHeight="1" x14ac:dyDescent="0.35">
      <c r="A5" s="150"/>
      <c r="B5" s="141"/>
      <c r="C5" s="126"/>
      <c r="D5" s="123" t="s">
        <v>3</v>
      </c>
      <c r="E5" s="118" t="s">
        <v>4</v>
      </c>
      <c r="F5" s="159" t="s">
        <v>11</v>
      </c>
      <c r="G5" s="123" t="s">
        <v>2</v>
      </c>
      <c r="H5" s="118" t="s">
        <v>21</v>
      </c>
      <c r="I5" s="118" t="s">
        <v>22</v>
      </c>
      <c r="J5" s="125" t="s">
        <v>23</v>
      </c>
      <c r="K5" s="123" t="s">
        <v>10</v>
      </c>
      <c r="L5" s="118" t="s">
        <v>27</v>
      </c>
      <c r="M5" s="118" t="s">
        <v>28</v>
      </c>
      <c r="N5" s="118" t="s">
        <v>18</v>
      </c>
      <c r="O5" s="133" t="s">
        <v>29</v>
      </c>
      <c r="P5" s="115" t="s">
        <v>12</v>
      </c>
      <c r="Q5" s="115"/>
      <c r="R5" s="117" t="s">
        <v>39</v>
      </c>
      <c r="S5" s="117"/>
      <c r="T5" s="117"/>
      <c r="U5" s="121" t="s">
        <v>24</v>
      </c>
      <c r="V5" s="139" t="s">
        <v>25</v>
      </c>
      <c r="W5" s="115" t="s">
        <v>32</v>
      </c>
      <c r="X5" s="115" t="s">
        <v>15</v>
      </c>
      <c r="Y5" s="115" t="s">
        <v>16</v>
      </c>
      <c r="Z5" s="144" t="s">
        <v>33</v>
      </c>
      <c r="AA5" s="152"/>
      <c r="AB5" s="152"/>
      <c r="AC5" s="154"/>
      <c r="AD5" s="157"/>
    </row>
    <row r="6" spans="1:31" ht="81.75" customHeight="1" thickBot="1" x14ac:dyDescent="0.4">
      <c r="A6" s="151"/>
      <c r="B6" s="124"/>
      <c r="C6" s="147"/>
      <c r="D6" s="124"/>
      <c r="E6" s="135"/>
      <c r="F6" s="160"/>
      <c r="G6" s="141"/>
      <c r="H6" s="119"/>
      <c r="I6" s="119"/>
      <c r="J6" s="126"/>
      <c r="K6" s="124"/>
      <c r="L6" s="135"/>
      <c r="M6" s="135"/>
      <c r="N6" s="135"/>
      <c r="O6" s="134"/>
      <c r="P6" s="72" t="s">
        <v>13</v>
      </c>
      <c r="Q6" s="73" t="s">
        <v>14</v>
      </c>
      <c r="R6" s="74" t="s">
        <v>19</v>
      </c>
      <c r="S6" s="74" t="s">
        <v>31</v>
      </c>
      <c r="T6" s="73" t="s">
        <v>30</v>
      </c>
      <c r="U6" s="122"/>
      <c r="V6" s="140"/>
      <c r="W6" s="116"/>
      <c r="X6" s="116"/>
      <c r="Y6" s="116"/>
      <c r="Z6" s="145"/>
      <c r="AA6" s="153"/>
      <c r="AB6" s="153"/>
      <c r="AC6" s="155"/>
      <c r="AD6" s="158"/>
    </row>
    <row r="7" spans="1:31" ht="14.5" thickBot="1" x14ac:dyDescent="0.4">
      <c r="A7" s="2">
        <v>1</v>
      </c>
      <c r="B7" s="3">
        <f>A7+1</f>
        <v>2</v>
      </c>
      <c r="C7" s="4">
        <f t="shared" ref="C7:AD7" si="0">B7+1</f>
        <v>3</v>
      </c>
      <c r="D7" s="3">
        <f t="shared" si="0"/>
        <v>4</v>
      </c>
      <c r="E7" s="5">
        <f t="shared" si="0"/>
        <v>5</v>
      </c>
      <c r="F7" s="22">
        <f t="shared" si="0"/>
        <v>6</v>
      </c>
      <c r="G7" s="3">
        <f t="shared" si="0"/>
        <v>7</v>
      </c>
      <c r="H7" s="5">
        <f t="shared" si="0"/>
        <v>8</v>
      </c>
      <c r="I7" s="5">
        <f t="shared" si="0"/>
        <v>9</v>
      </c>
      <c r="J7" s="4">
        <f t="shared" si="0"/>
        <v>10</v>
      </c>
      <c r="K7" s="108">
        <f t="shared" si="0"/>
        <v>11</v>
      </c>
      <c r="L7" s="21">
        <f t="shared" si="0"/>
        <v>12</v>
      </c>
      <c r="M7" s="21">
        <f t="shared" si="0"/>
        <v>13</v>
      </c>
      <c r="N7" s="21">
        <f t="shared" si="0"/>
        <v>14</v>
      </c>
      <c r="O7" s="71">
        <f t="shared" si="0"/>
        <v>15</v>
      </c>
      <c r="P7" s="75">
        <f t="shared" si="0"/>
        <v>16</v>
      </c>
      <c r="Q7" s="71">
        <f t="shared" si="0"/>
        <v>17</v>
      </c>
      <c r="R7" s="75">
        <f t="shared" si="0"/>
        <v>18</v>
      </c>
      <c r="S7" s="75">
        <f t="shared" si="0"/>
        <v>19</v>
      </c>
      <c r="T7" s="71">
        <f t="shared" si="0"/>
        <v>20</v>
      </c>
      <c r="U7" s="76">
        <f t="shared" si="0"/>
        <v>21</v>
      </c>
      <c r="V7" s="109">
        <f t="shared" si="0"/>
        <v>22</v>
      </c>
      <c r="W7" s="109">
        <f t="shared" si="0"/>
        <v>23</v>
      </c>
      <c r="X7" s="109">
        <f t="shared" si="0"/>
        <v>24</v>
      </c>
      <c r="Y7" s="109">
        <f t="shared" si="0"/>
        <v>25</v>
      </c>
      <c r="Z7" s="112">
        <f t="shared" si="0"/>
        <v>26</v>
      </c>
      <c r="AA7" s="26">
        <f t="shared" si="0"/>
        <v>27</v>
      </c>
      <c r="AB7" s="27">
        <f t="shared" si="0"/>
        <v>28</v>
      </c>
      <c r="AC7" s="28">
        <f t="shared" si="0"/>
        <v>29</v>
      </c>
      <c r="AD7" s="96">
        <f t="shared" si="0"/>
        <v>30</v>
      </c>
    </row>
    <row r="8" spans="1:31" ht="42" x14ac:dyDescent="0.35">
      <c r="A8" s="35">
        <v>1</v>
      </c>
      <c r="B8" s="36" t="s">
        <v>5</v>
      </c>
      <c r="C8" s="37" t="s">
        <v>46</v>
      </c>
      <c r="D8" s="38">
        <v>43466</v>
      </c>
      <c r="E8" s="39">
        <v>43952</v>
      </c>
      <c r="F8" s="40">
        <f>(E8-D8)/30.42</f>
        <v>15.976331360946745</v>
      </c>
      <c r="G8" s="9">
        <v>43405</v>
      </c>
      <c r="H8" s="94">
        <v>1250000000</v>
      </c>
      <c r="I8" s="12">
        <v>1000000000</v>
      </c>
      <c r="J8" s="13">
        <v>1200000000</v>
      </c>
      <c r="K8" s="107">
        <f>SUM(K9:K13)</f>
        <v>5</v>
      </c>
      <c r="L8" s="101"/>
      <c r="M8" s="104"/>
      <c r="N8" s="56"/>
      <c r="O8" s="43">
        <f>SUM(O9:O13)</f>
        <v>2092500</v>
      </c>
      <c r="P8" s="17"/>
      <c r="Q8" s="16">
        <f>SUM(Q9:Q13)</f>
        <v>627750</v>
      </c>
      <c r="R8" s="68"/>
      <c r="S8" s="68"/>
      <c r="T8" s="16">
        <f>SUM(T9:T13)</f>
        <v>360000</v>
      </c>
      <c r="U8" s="24">
        <f>SUM(U9:U13)</f>
        <v>80000</v>
      </c>
      <c r="V8" s="30" t="s">
        <v>17</v>
      </c>
      <c r="W8" s="56"/>
      <c r="X8" s="56"/>
      <c r="Y8" s="56"/>
      <c r="Z8" s="63">
        <f>SUM(Z9:Z13)</f>
        <v>20000</v>
      </c>
      <c r="AA8" s="66"/>
      <c r="AB8" s="66"/>
      <c r="AC8" s="79"/>
      <c r="AD8" s="80">
        <f>O8+Q8+T8+U8+Z8+AA8+AB8+AC8</f>
        <v>3180250</v>
      </c>
      <c r="AE8" s="92"/>
    </row>
    <row r="9" spans="1:31" ht="90.75" customHeight="1" x14ac:dyDescent="0.35">
      <c r="A9" s="6"/>
      <c r="B9" s="7"/>
      <c r="C9" s="8"/>
      <c r="D9" s="9"/>
      <c r="E9" s="10"/>
      <c r="F9" s="11"/>
      <c r="G9" s="9"/>
      <c r="H9" s="94"/>
      <c r="I9" s="12"/>
      <c r="J9" s="13"/>
      <c r="K9" s="7">
        <v>1</v>
      </c>
      <c r="L9" s="113" t="s">
        <v>40</v>
      </c>
      <c r="M9" s="105">
        <v>2.2999999999999998</v>
      </c>
      <c r="N9" s="12">
        <v>175000</v>
      </c>
      <c r="O9" s="14">
        <f>N9*K9*M9</f>
        <v>402499.99999999994</v>
      </c>
      <c r="P9" s="17">
        <v>0.3</v>
      </c>
      <c r="Q9" s="16">
        <f>P9*O9</f>
        <v>120749.99999999997</v>
      </c>
      <c r="R9" s="68">
        <v>40000</v>
      </c>
      <c r="S9" s="68">
        <v>3</v>
      </c>
      <c r="T9" s="24">
        <f>S9*R9*K9</f>
        <v>120000</v>
      </c>
      <c r="U9" s="68">
        <v>50000</v>
      </c>
      <c r="V9" s="31" t="s">
        <v>35</v>
      </c>
      <c r="W9" s="110">
        <v>0.1</v>
      </c>
      <c r="X9" s="29">
        <v>20000</v>
      </c>
      <c r="Y9" s="29">
        <v>20000</v>
      </c>
      <c r="Z9" s="58">
        <f>(X9+Y9)*W9*K9</f>
        <v>4000</v>
      </c>
      <c r="AA9" s="64"/>
      <c r="AB9" s="64"/>
      <c r="AC9" s="77"/>
      <c r="AD9" s="97"/>
    </row>
    <row r="10" spans="1:31" ht="84" x14ac:dyDescent="0.35">
      <c r="A10" s="6"/>
      <c r="B10" s="7"/>
      <c r="C10" s="8"/>
      <c r="D10" s="9"/>
      <c r="E10" s="10"/>
      <c r="F10" s="11"/>
      <c r="G10" s="9"/>
      <c r="H10" s="94"/>
      <c r="I10" s="12"/>
      <c r="J10" s="13"/>
      <c r="K10" s="7">
        <v>1</v>
      </c>
      <c r="L10" s="113" t="s">
        <v>41</v>
      </c>
      <c r="M10" s="105">
        <v>2</v>
      </c>
      <c r="N10" s="12">
        <v>150000</v>
      </c>
      <c r="O10" s="14">
        <f>N10*K10*M10</f>
        <v>300000</v>
      </c>
      <c r="P10" s="17">
        <v>0.3</v>
      </c>
      <c r="Q10" s="16">
        <f t="shared" ref="Q10:Q13" si="1">P10*O10</f>
        <v>90000</v>
      </c>
      <c r="R10" s="68">
        <v>40000</v>
      </c>
      <c r="S10" s="68">
        <v>2</v>
      </c>
      <c r="T10" s="24">
        <f>S10*R10*K10</f>
        <v>80000</v>
      </c>
      <c r="U10" s="68">
        <v>30000</v>
      </c>
      <c r="V10" s="31" t="s">
        <v>34</v>
      </c>
      <c r="W10" s="110">
        <v>0.1</v>
      </c>
      <c r="X10" s="29">
        <v>20000</v>
      </c>
      <c r="Y10" s="29">
        <v>20000</v>
      </c>
      <c r="Z10" s="58">
        <f>(X10+Y10)*W10*K10</f>
        <v>4000</v>
      </c>
      <c r="AA10" s="64"/>
      <c r="AB10" s="64"/>
      <c r="AC10" s="77"/>
      <c r="AD10" s="97"/>
    </row>
    <row r="11" spans="1:31" ht="53.25" customHeight="1" x14ac:dyDescent="0.35">
      <c r="A11" s="6"/>
      <c r="B11" s="7"/>
      <c r="C11" s="8"/>
      <c r="D11" s="9"/>
      <c r="E11" s="10"/>
      <c r="F11" s="11"/>
      <c r="G11" s="9"/>
      <c r="H11" s="94"/>
      <c r="I11" s="12"/>
      <c r="J11" s="13"/>
      <c r="K11" s="7">
        <v>1</v>
      </c>
      <c r="L11" s="113" t="s">
        <v>42</v>
      </c>
      <c r="M11" s="105">
        <v>3</v>
      </c>
      <c r="N11" s="12">
        <v>130000</v>
      </c>
      <c r="O11" s="14">
        <f>N11*K11*M11</f>
        <v>390000</v>
      </c>
      <c r="P11" s="17">
        <v>0.3</v>
      </c>
      <c r="Q11" s="16">
        <f t="shared" si="1"/>
        <v>117000</v>
      </c>
      <c r="R11" s="68">
        <v>40000</v>
      </c>
      <c r="S11" s="68">
        <v>2</v>
      </c>
      <c r="T11" s="24">
        <f>S11*R11*K11</f>
        <v>80000</v>
      </c>
      <c r="U11" s="68"/>
      <c r="V11" s="31" t="s">
        <v>36</v>
      </c>
      <c r="W11" s="110">
        <v>0.1</v>
      </c>
      <c r="X11" s="29">
        <v>20000</v>
      </c>
      <c r="Y11" s="29">
        <v>20000</v>
      </c>
      <c r="Z11" s="58">
        <f>(X11+Y11)*W11*K11</f>
        <v>4000</v>
      </c>
      <c r="AA11" s="64"/>
      <c r="AB11" s="64"/>
      <c r="AC11" s="77"/>
      <c r="AD11" s="97"/>
    </row>
    <row r="12" spans="1:31" ht="102" customHeight="1" x14ac:dyDescent="0.35">
      <c r="A12" s="6"/>
      <c r="B12" s="7"/>
      <c r="C12" s="8"/>
      <c r="D12" s="9"/>
      <c r="E12" s="10"/>
      <c r="F12" s="11"/>
      <c r="G12" s="9"/>
      <c r="H12" s="94"/>
      <c r="I12" s="12"/>
      <c r="J12" s="13"/>
      <c r="K12" s="7">
        <v>0</v>
      </c>
      <c r="L12" s="113" t="s">
        <v>43</v>
      </c>
      <c r="M12" s="105"/>
      <c r="N12" s="12"/>
      <c r="O12" s="14">
        <f>N12*K12*M12</f>
        <v>0</v>
      </c>
      <c r="P12" s="17"/>
      <c r="Q12" s="16">
        <f t="shared" si="1"/>
        <v>0</v>
      </c>
      <c r="R12" s="68"/>
      <c r="S12" s="68"/>
      <c r="T12" s="24">
        <f>S12*R12*K12</f>
        <v>0</v>
      </c>
      <c r="U12" s="68"/>
      <c r="V12" s="31" t="s">
        <v>37</v>
      </c>
      <c r="W12" s="110"/>
      <c r="X12" s="29"/>
      <c r="Y12" s="29"/>
      <c r="Z12" s="58">
        <f>(X12+Y12)*W12*K12</f>
        <v>0</v>
      </c>
      <c r="AA12" s="64"/>
      <c r="AB12" s="64"/>
      <c r="AC12" s="77"/>
      <c r="AD12" s="97"/>
    </row>
    <row r="13" spans="1:31" ht="84.5" thickBot="1" x14ac:dyDescent="0.4">
      <c r="A13" s="46"/>
      <c r="B13" s="20"/>
      <c r="C13" s="47"/>
      <c r="D13" s="48"/>
      <c r="E13" s="49"/>
      <c r="F13" s="50"/>
      <c r="G13" s="48"/>
      <c r="H13" s="95"/>
      <c r="I13" s="51"/>
      <c r="J13" s="52"/>
      <c r="K13" s="20">
        <v>2</v>
      </c>
      <c r="L13" s="114" t="s">
        <v>44</v>
      </c>
      <c r="M13" s="106">
        <v>5</v>
      </c>
      <c r="N13" s="51">
        <v>100000</v>
      </c>
      <c r="O13" s="53">
        <f>N13*K13*M13</f>
        <v>1000000</v>
      </c>
      <c r="P13" s="19">
        <v>0.3</v>
      </c>
      <c r="Q13" s="18">
        <f t="shared" si="1"/>
        <v>300000</v>
      </c>
      <c r="R13" s="69">
        <v>40000</v>
      </c>
      <c r="S13" s="69">
        <v>1</v>
      </c>
      <c r="T13" s="25">
        <f>S13*R13*K13</f>
        <v>80000</v>
      </c>
      <c r="U13" s="69"/>
      <c r="V13" s="32" t="s">
        <v>38</v>
      </c>
      <c r="W13" s="111">
        <v>0.1</v>
      </c>
      <c r="X13" s="59">
        <v>20000</v>
      </c>
      <c r="Y13" s="59">
        <v>20000</v>
      </c>
      <c r="Z13" s="60">
        <f>(X13+Y13)*W13*K13</f>
        <v>8000</v>
      </c>
      <c r="AA13" s="65"/>
      <c r="AB13" s="65"/>
      <c r="AC13" s="78"/>
      <c r="AD13" s="98"/>
    </row>
    <row r="14" spans="1:31" x14ac:dyDescent="0.35">
      <c r="A14" s="35">
        <f>A8+1</f>
        <v>2</v>
      </c>
      <c r="B14" s="36"/>
      <c r="C14" s="37"/>
      <c r="D14" s="38"/>
      <c r="E14" s="39"/>
      <c r="F14" s="82"/>
      <c r="G14" s="38"/>
      <c r="H14" s="93"/>
      <c r="I14" s="41"/>
      <c r="J14" s="42"/>
      <c r="K14" s="36"/>
      <c r="L14" s="101"/>
      <c r="M14" s="104"/>
      <c r="N14" s="41"/>
      <c r="O14" s="43"/>
      <c r="P14" s="44"/>
      <c r="Q14" s="43"/>
      <c r="R14" s="70"/>
      <c r="S14" s="70"/>
      <c r="T14" s="45"/>
      <c r="U14" s="57"/>
      <c r="V14" s="66"/>
      <c r="W14" s="66"/>
      <c r="X14" s="61"/>
      <c r="Y14" s="81"/>
      <c r="Z14" s="62"/>
      <c r="AA14" s="30"/>
      <c r="AB14" s="83"/>
      <c r="AC14" s="84"/>
      <c r="AD14" s="99"/>
    </row>
    <row r="15" spans="1:31" x14ac:dyDescent="0.35">
      <c r="A15" s="6"/>
      <c r="B15" s="7"/>
      <c r="C15" s="8"/>
      <c r="D15" s="9"/>
      <c r="E15" s="10"/>
      <c r="F15" s="33"/>
      <c r="G15" s="9"/>
      <c r="H15" s="94"/>
      <c r="I15" s="12"/>
      <c r="J15" s="13"/>
      <c r="K15" s="7"/>
      <c r="L15" s="102"/>
      <c r="M15" s="105"/>
      <c r="N15" s="12"/>
      <c r="O15" s="14"/>
      <c r="P15" s="15"/>
      <c r="Q15" s="14"/>
      <c r="R15" s="81"/>
      <c r="S15" s="81"/>
      <c r="T15" s="23"/>
      <c r="U15" s="62"/>
      <c r="V15" s="66"/>
      <c r="W15" s="66"/>
      <c r="X15" s="61"/>
      <c r="Y15" s="81"/>
      <c r="Z15" s="62"/>
      <c r="AA15" s="34"/>
      <c r="AB15" s="66"/>
      <c r="AC15" s="79"/>
      <c r="AD15" s="80"/>
    </row>
    <row r="16" spans="1:31" x14ac:dyDescent="0.35">
      <c r="A16" s="6"/>
      <c r="B16" s="7"/>
      <c r="C16" s="8"/>
      <c r="D16" s="9"/>
      <c r="E16" s="10"/>
      <c r="F16" s="33"/>
      <c r="G16" s="9"/>
      <c r="H16" s="94"/>
      <c r="I16" s="12"/>
      <c r="J16" s="13"/>
      <c r="K16" s="7"/>
      <c r="L16" s="102"/>
      <c r="M16" s="105"/>
      <c r="N16" s="12"/>
      <c r="O16" s="14"/>
      <c r="P16" s="15"/>
      <c r="Q16" s="14"/>
      <c r="R16" s="81"/>
      <c r="S16" s="81"/>
      <c r="T16" s="23"/>
      <c r="U16" s="62"/>
      <c r="V16" s="66"/>
      <c r="W16" s="66"/>
      <c r="X16" s="61"/>
      <c r="Y16" s="81"/>
      <c r="Z16" s="62"/>
      <c r="AA16" s="34"/>
      <c r="AB16" s="66"/>
      <c r="AC16" s="79"/>
      <c r="AD16" s="80"/>
    </row>
    <row r="17" spans="1:30" x14ac:dyDescent="0.35">
      <c r="A17" s="6"/>
      <c r="B17" s="7"/>
      <c r="C17" s="8"/>
      <c r="D17" s="9"/>
      <c r="E17" s="10"/>
      <c r="F17" s="33"/>
      <c r="G17" s="9"/>
      <c r="H17" s="94"/>
      <c r="I17" s="12"/>
      <c r="J17" s="13"/>
      <c r="K17" s="7"/>
      <c r="L17" s="102"/>
      <c r="M17" s="105"/>
      <c r="N17" s="12"/>
      <c r="O17" s="14"/>
      <c r="P17" s="15"/>
      <c r="Q17" s="14"/>
      <c r="R17" s="81"/>
      <c r="S17" s="81"/>
      <c r="T17" s="23"/>
      <c r="U17" s="62"/>
      <c r="V17" s="66"/>
      <c r="W17" s="66"/>
      <c r="X17" s="61"/>
      <c r="Y17" s="81"/>
      <c r="Z17" s="62"/>
      <c r="AA17" s="34"/>
      <c r="AB17" s="66"/>
      <c r="AC17" s="79"/>
      <c r="AD17" s="80"/>
    </row>
    <row r="18" spans="1:30" x14ac:dyDescent="0.35">
      <c r="A18" s="6"/>
      <c r="B18" s="7"/>
      <c r="C18" s="8"/>
      <c r="D18" s="9"/>
      <c r="E18" s="10"/>
      <c r="F18" s="33"/>
      <c r="G18" s="9"/>
      <c r="H18" s="94"/>
      <c r="I18" s="12"/>
      <c r="J18" s="13"/>
      <c r="K18" s="7"/>
      <c r="L18" s="102"/>
      <c r="M18" s="105"/>
      <c r="N18" s="12"/>
      <c r="O18" s="14"/>
      <c r="P18" s="15"/>
      <c r="Q18" s="14"/>
      <c r="R18" s="81"/>
      <c r="S18" s="81"/>
      <c r="T18" s="23"/>
      <c r="U18" s="62"/>
      <c r="V18" s="66"/>
      <c r="W18" s="66"/>
      <c r="X18" s="61"/>
      <c r="Y18" s="81"/>
      <c r="Z18" s="62"/>
      <c r="AA18" s="34"/>
      <c r="AB18" s="66"/>
      <c r="AC18" s="79"/>
      <c r="AD18" s="80"/>
    </row>
    <row r="19" spans="1:30" ht="14.5" thickBot="1" x14ac:dyDescent="0.4">
      <c r="A19" s="46"/>
      <c r="B19" s="20"/>
      <c r="C19" s="47"/>
      <c r="D19" s="48"/>
      <c r="E19" s="49"/>
      <c r="F19" s="85"/>
      <c r="G19" s="48"/>
      <c r="H19" s="95"/>
      <c r="I19" s="51"/>
      <c r="J19" s="52"/>
      <c r="K19" s="20"/>
      <c r="L19" s="103"/>
      <c r="M19" s="106"/>
      <c r="N19" s="51"/>
      <c r="O19" s="53"/>
      <c r="P19" s="54"/>
      <c r="Q19" s="53"/>
      <c r="R19" s="86"/>
      <c r="S19" s="86"/>
      <c r="T19" s="55"/>
      <c r="U19" s="87"/>
      <c r="V19" s="88"/>
      <c r="W19" s="88"/>
      <c r="X19" s="89"/>
      <c r="Y19" s="86"/>
      <c r="Z19" s="87"/>
      <c r="AA19" s="90"/>
      <c r="AB19" s="88"/>
      <c r="AC19" s="91"/>
      <c r="AD19" s="100"/>
    </row>
    <row r="20" spans="1:30" x14ac:dyDescent="0.35">
      <c r="A20" s="35">
        <f>A14+1</f>
        <v>3</v>
      </c>
      <c r="B20" s="36"/>
      <c r="C20" s="37"/>
      <c r="D20" s="38"/>
      <c r="E20" s="39"/>
      <c r="F20" s="82"/>
      <c r="G20" s="38"/>
      <c r="H20" s="93"/>
      <c r="I20" s="41"/>
      <c r="J20" s="42"/>
      <c r="K20" s="36"/>
      <c r="L20" s="101"/>
      <c r="M20" s="104"/>
      <c r="N20" s="41"/>
      <c r="O20" s="43"/>
      <c r="P20" s="44"/>
      <c r="Q20" s="43"/>
      <c r="R20" s="70"/>
      <c r="S20" s="70"/>
      <c r="T20" s="45"/>
      <c r="U20" s="57"/>
      <c r="V20" s="83"/>
      <c r="W20" s="83"/>
      <c r="X20" s="56"/>
      <c r="Y20" s="70"/>
      <c r="Z20" s="57"/>
      <c r="AA20" s="30"/>
      <c r="AB20" s="83"/>
      <c r="AC20" s="84"/>
      <c r="AD20" s="99"/>
    </row>
    <row r="21" spans="1:30" x14ac:dyDescent="0.35">
      <c r="A21" s="6"/>
      <c r="B21" s="7"/>
      <c r="C21" s="8"/>
      <c r="D21" s="9"/>
      <c r="E21" s="10"/>
      <c r="F21" s="33"/>
      <c r="G21" s="9"/>
      <c r="H21" s="94"/>
      <c r="I21" s="12"/>
      <c r="J21" s="13"/>
      <c r="K21" s="7"/>
      <c r="L21" s="102"/>
      <c r="M21" s="105"/>
      <c r="N21" s="12"/>
      <c r="O21" s="14"/>
      <c r="P21" s="15"/>
      <c r="Q21" s="14"/>
      <c r="R21" s="81"/>
      <c r="S21" s="81"/>
      <c r="T21" s="23"/>
      <c r="U21" s="62"/>
      <c r="V21" s="66"/>
      <c r="W21" s="66"/>
      <c r="X21" s="61"/>
      <c r="Y21" s="81"/>
      <c r="Z21" s="62"/>
      <c r="AA21" s="34"/>
      <c r="AB21" s="66"/>
      <c r="AC21" s="79"/>
      <c r="AD21" s="80"/>
    </row>
    <row r="22" spans="1:30" x14ac:dyDescent="0.35">
      <c r="A22" s="6"/>
      <c r="B22" s="7"/>
      <c r="C22" s="8"/>
      <c r="D22" s="9"/>
      <c r="E22" s="10"/>
      <c r="F22" s="33"/>
      <c r="G22" s="9"/>
      <c r="H22" s="94"/>
      <c r="I22" s="12"/>
      <c r="J22" s="13"/>
      <c r="K22" s="7"/>
      <c r="L22" s="102"/>
      <c r="M22" s="105"/>
      <c r="N22" s="12"/>
      <c r="O22" s="14"/>
      <c r="P22" s="15"/>
      <c r="Q22" s="14"/>
      <c r="R22" s="81"/>
      <c r="S22" s="81"/>
      <c r="T22" s="23"/>
      <c r="U22" s="62"/>
      <c r="V22" s="66"/>
      <c r="W22" s="66"/>
      <c r="X22" s="61"/>
      <c r="Y22" s="81"/>
      <c r="Z22" s="62"/>
      <c r="AA22" s="34"/>
      <c r="AB22" s="66"/>
      <c r="AC22" s="79"/>
      <c r="AD22" s="80"/>
    </row>
    <row r="23" spans="1:30" x14ac:dyDescent="0.35">
      <c r="A23" s="6"/>
      <c r="B23" s="7"/>
      <c r="C23" s="8"/>
      <c r="D23" s="9"/>
      <c r="E23" s="10"/>
      <c r="F23" s="33"/>
      <c r="G23" s="9"/>
      <c r="H23" s="94"/>
      <c r="I23" s="12"/>
      <c r="J23" s="13"/>
      <c r="K23" s="7"/>
      <c r="L23" s="102"/>
      <c r="M23" s="105"/>
      <c r="N23" s="12"/>
      <c r="O23" s="14"/>
      <c r="P23" s="15"/>
      <c r="Q23" s="14"/>
      <c r="R23" s="81"/>
      <c r="S23" s="81"/>
      <c r="T23" s="23"/>
      <c r="U23" s="62"/>
      <c r="V23" s="66"/>
      <c r="W23" s="66"/>
      <c r="X23" s="61"/>
      <c r="Y23" s="81"/>
      <c r="Z23" s="62"/>
      <c r="AA23" s="34"/>
      <c r="AB23" s="66"/>
      <c r="AC23" s="79"/>
      <c r="AD23" s="80"/>
    </row>
    <row r="24" spans="1:30" x14ac:dyDescent="0.35">
      <c r="A24" s="6"/>
      <c r="B24" s="7"/>
      <c r="C24" s="8"/>
      <c r="D24" s="9"/>
      <c r="E24" s="10"/>
      <c r="F24" s="33"/>
      <c r="G24" s="9"/>
      <c r="H24" s="94"/>
      <c r="I24" s="12"/>
      <c r="J24" s="13"/>
      <c r="K24" s="7"/>
      <c r="L24" s="102"/>
      <c r="M24" s="105"/>
      <c r="N24" s="12"/>
      <c r="O24" s="14"/>
      <c r="P24" s="15"/>
      <c r="Q24" s="14"/>
      <c r="R24" s="81"/>
      <c r="S24" s="81"/>
      <c r="T24" s="23"/>
      <c r="U24" s="62"/>
      <c r="V24" s="66"/>
      <c r="W24" s="66"/>
      <c r="X24" s="61"/>
      <c r="Y24" s="81"/>
      <c r="Z24" s="62"/>
      <c r="AA24" s="34"/>
      <c r="AB24" s="66"/>
      <c r="AC24" s="79"/>
      <c r="AD24" s="80"/>
    </row>
    <row r="25" spans="1:30" ht="14.5" thickBot="1" x14ac:dyDescent="0.4">
      <c r="A25" s="46"/>
      <c r="B25" s="20"/>
      <c r="C25" s="47"/>
      <c r="D25" s="48"/>
      <c r="E25" s="49"/>
      <c r="F25" s="85"/>
      <c r="G25" s="48"/>
      <c r="H25" s="95"/>
      <c r="I25" s="51"/>
      <c r="J25" s="52"/>
      <c r="K25" s="20"/>
      <c r="L25" s="103"/>
      <c r="M25" s="106"/>
      <c r="N25" s="51"/>
      <c r="O25" s="53"/>
      <c r="P25" s="54"/>
      <c r="Q25" s="53"/>
      <c r="R25" s="86"/>
      <c r="S25" s="86"/>
      <c r="T25" s="55"/>
      <c r="U25" s="87"/>
      <c r="V25" s="88"/>
      <c r="W25" s="88"/>
      <c r="X25" s="89"/>
      <c r="Y25" s="86"/>
      <c r="Z25" s="87"/>
      <c r="AA25" s="90"/>
      <c r="AB25" s="88"/>
      <c r="AC25" s="91"/>
      <c r="AD25" s="100"/>
    </row>
    <row r="26" spans="1:30" x14ac:dyDescent="0.35">
      <c r="A26" s="35">
        <f>A20+1</f>
        <v>4</v>
      </c>
      <c r="B26" s="36"/>
      <c r="C26" s="37"/>
      <c r="D26" s="38"/>
      <c r="E26" s="39"/>
      <c r="F26" s="82"/>
      <c r="G26" s="38"/>
      <c r="H26" s="93"/>
      <c r="I26" s="41"/>
      <c r="J26" s="42"/>
      <c r="K26" s="36"/>
      <c r="L26" s="101"/>
      <c r="M26" s="104"/>
      <c r="N26" s="41"/>
      <c r="O26" s="43"/>
      <c r="P26" s="44"/>
      <c r="Q26" s="43"/>
      <c r="R26" s="70"/>
      <c r="S26" s="70"/>
      <c r="T26" s="45"/>
      <c r="U26" s="57"/>
      <c r="V26" s="83"/>
      <c r="W26" s="83"/>
      <c r="X26" s="56"/>
      <c r="Y26" s="70"/>
      <c r="Z26" s="57"/>
      <c r="AA26" s="30"/>
      <c r="AB26" s="83"/>
      <c r="AC26" s="84"/>
      <c r="AD26" s="99"/>
    </row>
    <row r="27" spans="1:30" x14ac:dyDescent="0.35">
      <c r="A27" s="6"/>
      <c r="B27" s="7"/>
      <c r="C27" s="8"/>
      <c r="D27" s="9"/>
      <c r="E27" s="10"/>
      <c r="F27" s="33"/>
      <c r="G27" s="9"/>
      <c r="H27" s="94"/>
      <c r="I27" s="12"/>
      <c r="J27" s="13"/>
      <c r="K27" s="7"/>
      <c r="L27" s="102"/>
      <c r="M27" s="105"/>
      <c r="N27" s="12"/>
      <c r="O27" s="14"/>
      <c r="P27" s="15"/>
      <c r="Q27" s="14"/>
      <c r="R27" s="81"/>
      <c r="S27" s="81"/>
      <c r="T27" s="23"/>
      <c r="U27" s="62"/>
      <c r="V27" s="66"/>
      <c r="W27" s="66"/>
      <c r="X27" s="61"/>
      <c r="Y27" s="81"/>
      <c r="Z27" s="62"/>
      <c r="AA27" s="34"/>
      <c r="AB27" s="66"/>
      <c r="AC27" s="79"/>
      <c r="AD27" s="80"/>
    </row>
    <row r="28" spans="1:30" x14ac:dyDescent="0.35">
      <c r="A28" s="6"/>
      <c r="B28" s="7"/>
      <c r="C28" s="8"/>
      <c r="D28" s="9"/>
      <c r="E28" s="10"/>
      <c r="F28" s="33"/>
      <c r="G28" s="9"/>
      <c r="H28" s="94"/>
      <c r="I28" s="12"/>
      <c r="J28" s="13"/>
      <c r="K28" s="7"/>
      <c r="L28" s="102"/>
      <c r="M28" s="105"/>
      <c r="N28" s="12"/>
      <c r="O28" s="14"/>
      <c r="P28" s="15"/>
      <c r="Q28" s="14"/>
      <c r="R28" s="81"/>
      <c r="S28" s="81"/>
      <c r="T28" s="23"/>
      <c r="U28" s="62"/>
      <c r="V28" s="66"/>
      <c r="W28" s="66"/>
      <c r="X28" s="61"/>
      <c r="Y28" s="81"/>
      <c r="Z28" s="62"/>
      <c r="AA28" s="34"/>
      <c r="AB28" s="66"/>
      <c r="AC28" s="79"/>
      <c r="AD28" s="80"/>
    </row>
    <row r="29" spans="1:30" x14ac:dyDescent="0.35">
      <c r="A29" s="6"/>
      <c r="B29" s="7"/>
      <c r="C29" s="8"/>
      <c r="D29" s="9"/>
      <c r="E29" s="10"/>
      <c r="F29" s="33"/>
      <c r="G29" s="9"/>
      <c r="H29" s="94"/>
      <c r="I29" s="12"/>
      <c r="J29" s="13"/>
      <c r="K29" s="7"/>
      <c r="L29" s="102"/>
      <c r="M29" s="105"/>
      <c r="N29" s="12"/>
      <c r="O29" s="14"/>
      <c r="P29" s="15"/>
      <c r="Q29" s="14"/>
      <c r="R29" s="81"/>
      <c r="S29" s="81"/>
      <c r="T29" s="23"/>
      <c r="U29" s="62"/>
      <c r="V29" s="66"/>
      <c r="W29" s="66"/>
      <c r="X29" s="61"/>
      <c r="Y29" s="81"/>
      <c r="Z29" s="62"/>
      <c r="AA29" s="34"/>
      <c r="AB29" s="66"/>
      <c r="AC29" s="79"/>
      <c r="AD29" s="80"/>
    </row>
    <row r="30" spans="1:30" x14ac:dyDescent="0.35">
      <c r="A30" s="6"/>
      <c r="B30" s="7"/>
      <c r="C30" s="8"/>
      <c r="D30" s="9"/>
      <c r="E30" s="10"/>
      <c r="F30" s="33"/>
      <c r="G30" s="9"/>
      <c r="H30" s="94"/>
      <c r="I30" s="12"/>
      <c r="J30" s="13"/>
      <c r="K30" s="7"/>
      <c r="L30" s="102"/>
      <c r="M30" s="105"/>
      <c r="N30" s="12"/>
      <c r="O30" s="14"/>
      <c r="P30" s="15"/>
      <c r="Q30" s="14"/>
      <c r="R30" s="81"/>
      <c r="S30" s="81"/>
      <c r="T30" s="23"/>
      <c r="U30" s="62"/>
      <c r="V30" s="66"/>
      <c r="W30" s="66"/>
      <c r="X30" s="61"/>
      <c r="Y30" s="81"/>
      <c r="Z30" s="62"/>
      <c r="AA30" s="34"/>
      <c r="AB30" s="66"/>
      <c r="AC30" s="79"/>
      <c r="AD30" s="80"/>
    </row>
    <row r="31" spans="1:30" ht="14.5" thickBot="1" x14ac:dyDescent="0.4">
      <c r="A31" s="46"/>
      <c r="B31" s="20"/>
      <c r="C31" s="47"/>
      <c r="D31" s="48"/>
      <c r="E31" s="49"/>
      <c r="F31" s="85"/>
      <c r="G31" s="48"/>
      <c r="H31" s="95"/>
      <c r="I31" s="51"/>
      <c r="J31" s="52"/>
      <c r="K31" s="20"/>
      <c r="L31" s="103"/>
      <c r="M31" s="106"/>
      <c r="N31" s="51"/>
      <c r="O31" s="53"/>
      <c r="P31" s="54"/>
      <c r="Q31" s="53"/>
      <c r="R31" s="86"/>
      <c r="S31" s="86"/>
      <c r="T31" s="55"/>
      <c r="U31" s="87"/>
      <c r="V31" s="88"/>
      <c r="W31" s="88"/>
      <c r="X31" s="89"/>
      <c r="Y31" s="86"/>
      <c r="Z31" s="87"/>
      <c r="AA31" s="90"/>
      <c r="AB31" s="88"/>
      <c r="AC31" s="91"/>
      <c r="AD31" s="100"/>
    </row>
    <row r="32" spans="1:30" x14ac:dyDescent="0.35">
      <c r="A32" s="35">
        <f>A26+1</f>
        <v>5</v>
      </c>
      <c r="B32" s="36"/>
      <c r="C32" s="37"/>
      <c r="D32" s="38"/>
      <c r="E32" s="39"/>
      <c r="F32" s="82"/>
      <c r="G32" s="38"/>
      <c r="H32" s="93"/>
      <c r="I32" s="41"/>
      <c r="J32" s="42"/>
      <c r="K32" s="36"/>
      <c r="L32" s="101"/>
      <c r="M32" s="104"/>
      <c r="N32" s="41"/>
      <c r="O32" s="43"/>
      <c r="P32" s="44"/>
      <c r="Q32" s="43"/>
      <c r="R32" s="70"/>
      <c r="S32" s="70"/>
      <c r="T32" s="45"/>
      <c r="U32" s="57"/>
      <c r="V32" s="83"/>
      <c r="W32" s="83"/>
      <c r="X32" s="56"/>
      <c r="Y32" s="70"/>
      <c r="Z32" s="57"/>
      <c r="AA32" s="30"/>
      <c r="AB32" s="83"/>
      <c r="AC32" s="84"/>
      <c r="AD32" s="99"/>
    </row>
    <row r="33" spans="1:30" x14ac:dyDescent="0.35">
      <c r="A33" s="6"/>
      <c r="B33" s="7"/>
      <c r="C33" s="8"/>
      <c r="D33" s="9"/>
      <c r="E33" s="10"/>
      <c r="F33" s="33"/>
      <c r="G33" s="9"/>
      <c r="H33" s="94"/>
      <c r="I33" s="12"/>
      <c r="J33" s="13"/>
      <c r="K33" s="7"/>
      <c r="L33" s="102"/>
      <c r="M33" s="105"/>
      <c r="N33" s="12"/>
      <c r="O33" s="14"/>
      <c r="P33" s="15"/>
      <c r="Q33" s="14"/>
      <c r="R33" s="81"/>
      <c r="S33" s="81"/>
      <c r="T33" s="23"/>
      <c r="U33" s="62"/>
      <c r="V33" s="66"/>
      <c r="W33" s="66"/>
      <c r="X33" s="61"/>
      <c r="Y33" s="81"/>
      <c r="Z33" s="62"/>
      <c r="AA33" s="34"/>
      <c r="AB33" s="66"/>
      <c r="AC33" s="79"/>
      <c r="AD33" s="80"/>
    </row>
    <row r="34" spans="1:30" x14ac:dyDescent="0.35">
      <c r="A34" s="6"/>
      <c r="B34" s="7"/>
      <c r="C34" s="8"/>
      <c r="D34" s="9"/>
      <c r="E34" s="10"/>
      <c r="F34" s="33"/>
      <c r="G34" s="9"/>
      <c r="H34" s="94"/>
      <c r="I34" s="12"/>
      <c r="J34" s="13"/>
      <c r="K34" s="7"/>
      <c r="L34" s="102"/>
      <c r="M34" s="105"/>
      <c r="N34" s="12"/>
      <c r="O34" s="14"/>
      <c r="P34" s="15"/>
      <c r="Q34" s="14"/>
      <c r="R34" s="81"/>
      <c r="S34" s="81"/>
      <c r="T34" s="23"/>
      <c r="U34" s="62"/>
      <c r="V34" s="66"/>
      <c r="W34" s="66"/>
      <c r="X34" s="61"/>
      <c r="Y34" s="81"/>
      <c r="Z34" s="62"/>
      <c r="AA34" s="34"/>
      <c r="AB34" s="66"/>
      <c r="AC34" s="79"/>
      <c r="AD34" s="80"/>
    </row>
    <row r="35" spans="1:30" x14ac:dyDescent="0.35">
      <c r="A35" s="6"/>
      <c r="B35" s="7"/>
      <c r="C35" s="8"/>
      <c r="D35" s="9"/>
      <c r="E35" s="10"/>
      <c r="F35" s="33"/>
      <c r="G35" s="9"/>
      <c r="H35" s="94"/>
      <c r="I35" s="12"/>
      <c r="J35" s="13"/>
      <c r="K35" s="7"/>
      <c r="L35" s="102"/>
      <c r="M35" s="105"/>
      <c r="N35" s="12"/>
      <c r="O35" s="14"/>
      <c r="P35" s="15"/>
      <c r="Q35" s="14"/>
      <c r="R35" s="81"/>
      <c r="S35" s="81"/>
      <c r="T35" s="23"/>
      <c r="U35" s="62"/>
      <c r="V35" s="66"/>
      <c r="W35" s="66"/>
      <c r="X35" s="61"/>
      <c r="Y35" s="81"/>
      <c r="Z35" s="62"/>
      <c r="AA35" s="34"/>
      <c r="AB35" s="66"/>
      <c r="AC35" s="79"/>
      <c r="AD35" s="80"/>
    </row>
    <row r="36" spans="1:30" x14ac:dyDescent="0.35">
      <c r="A36" s="6"/>
      <c r="B36" s="7"/>
      <c r="C36" s="8"/>
      <c r="D36" s="9"/>
      <c r="E36" s="10"/>
      <c r="F36" s="33"/>
      <c r="G36" s="9"/>
      <c r="H36" s="94"/>
      <c r="I36" s="12"/>
      <c r="J36" s="13"/>
      <c r="K36" s="7"/>
      <c r="L36" s="102"/>
      <c r="M36" s="105"/>
      <c r="N36" s="12"/>
      <c r="O36" s="14"/>
      <c r="P36" s="15"/>
      <c r="Q36" s="14"/>
      <c r="R36" s="81"/>
      <c r="S36" s="81"/>
      <c r="T36" s="23"/>
      <c r="U36" s="62"/>
      <c r="V36" s="66"/>
      <c r="W36" s="66"/>
      <c r="X36" s="61"/>
      <c r="Y36" s="81"/>
      <c r="Z36" s="62"/>
      <c r="AA36" s="34"/>
      <c r="AB36" s="66"/>
      <c r="AC36" s="79"/>
      <c r="AD36" s="80"/>
    </row>
    <row r="37" spans="1:30" ht="14.5" thickBot="1" x14ac:dyDescent="0.4">
      <c r="A37" s="46"/>
      <c r="B37" s="20"/>
      <c r="C37" s="47"/>
      <c r="D37" s="48"/>
      <c r="E37" s="49"/>
      <c r="F37" s="85"/>
      <c r="G37" s="48"/>
      <c r="H37" s="95"/>
      <c r="I37" s="51"/>
      <c r="J37" s="52"/>
      <c r="K37" s="20"/>
      <c r="L37" s="103"/>
      <c r="M37" s="106"/>
      <c r="N37" s="51"/>
      <c r="O37" s="53"/>
      <c r="P37" s="54"/>
      <c r="Q37" s="53"/>
      <c r="R37" s="86"/>
      <c r="S37" s="86"/>
      <c r="T37" s="55"/>
      <c r="U37" s="87"/>
      <c r="V37" s="88"/>
      <c r="W37" s="88"/>
      <c r="X37" s="89"/>
      <c r="Y37" s="86"/>
      <c r="Z37" s="87"/>
      <c r="AA37" s="90"/>
      <c r="AB37" s="88"/>
      <c r="AC37" s="91"/>
      <c r="AD37" s="100"/>
    </row>
    <row r="39" spans="1:30" ht="115.5" customHeight="1" x14ac:dyDescent="0.35">
      <c r="A39" s="143" t="str">
        <f>"Примечания:
1. Пример, приведенный в пункте 1 Формы, условный.
2. Графы "&amp;F7&amp;", "&amp;O7&amp;", "&amp;Q7&amp;", "&amp;T7&amp;", "&amp;U7&amp;", "&amp;Z7&amp;" не заполняются (являются расчетными), графа "&amp;AD7&amp;" заполняется в случае дополнения Формы в соответствии с пунктом 6 настоящих примечаний.
3. В графе "&amp;L7&amp;" указывается наименование должностей в соответствии с Профессиональным стандартом 'Специалист в сфере информационного моделирования в строительстве', утвержденным Минтруда России от 16.11.2020 № 787н.
4. Графы "&amp;R7&amp;" и "&amp;S7&amp;" заполняются для объектов, являющихся пилотными проектами внедрения технологий информационного моделирования.
5. В графе "&amp;V7&amp;" указывается: наименование основного средства (например, указывается оснащение автоматизированного рабочего места), нематериального актива (например, наименование программного обеспечения).
6. В графах "&amp;AA7&amp;" - "&amp;AC7&amp;" приводится наименование дополнительных затрат (при наличии), их стоимость на период строительства в рублях. При необходимости группа '"&amp;AA4&amp;"' может быть дополнена графами."</f>
        <v>Примечания:
1. Пример, приведенный в пункте 1 Формы, условный.
2. Графы 6, 15, 17, 20, 21, 26 не заполняются (являются расчетными), графа 30 заполняется в случае дополнения Формы в соответствии с пунктом 6 настоящих примечаний.
3. В графе 12 указывается наименование должностей в соответствии с Профессиональным стандартом 'Специалист в сфере информационного моделирования в строительстве', утвержденным Минтруда России от 16.11.2020 № 787н.
4. Графы 18 и 19 заполняются для объектов, являющихся пилотными проектами внедрения технологий информационного моделирования.
5. В графе 22 указывается: наименование основного средства (например, указывается оснащение автоматизированного рабочего места), нематериального актива (например, наименование программного обеспечения).
6. В графах 27 - 29 приводится наименование дополнительных затрат (при наличии), их стоимость на период строительства в рублях. При необходимости группа 'Прочие расходы, непоименованные в графах 11 - 26' может быть дополнена графами.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</row>
  </sheetData>
  <mergeCells count="35">
    <mergeCell ref="M5:M6"/>
    <mergeCell ref="F5:F6"/>
    <mergeCell ref="W5:W6"/>
    <mergeCell ref="V5:V6"/>
    <mergeCell ref="K4:U4"/>
    <mergeCell ref="G5:G6"/>
    <mergeCell ref="Z1:AD1"/>
    <mergeCell ref="A39:AD39"/>
    <mergeCell ref="X5:X6"/>
    <mergeCell ref="Z5:Z6"/>
    <mergeCell ref="C4:C6"/>
    <mergeCell ref="B4:B6"/>
    <mergeCell ref="A4:A6"/>
    <mergeCell ref="AA5:AA6"/>
    <mergeCell ref="AB5:AB6"/>
    <mergeCell ref="AC5:AC6"/>
    <mergeCell ref="AA4:AC4"/>
    <mergeCell ref="AD4:AD6"/>
    <mergeCell ref="L5:L6"/>
    <mergeCell ref="Y5:Y6"/>
    <mergeCell ref="R5:T5"/>
    <mergeCell ref="H5:H6"/>
    <mergeCell ref="A2:AD2"/>
    <mergeCell ref="U5:U6"/>
    <mergeCell ref="D5:D6"/>
    <mergeCell ref="J5:J6"/>
    <mergeCell ref="I5:I6"/>
    <mergeCell ref="G4:J4"/>
    <mergeCell ref="D4:F4"/>
    <mergeCell ref="P5:Q5"/>
    <mergeCell ref="O5:O6"/>
    <mergeCell ref="N5:N6"/>
    <mergeCell ref="K5:K6"/>
    <mergeCell ref="E5:E6"/>
    <mergeCell ref="V4:Z4"/>
  </mergeCells>
  <pageMargins left="0.7" right="0.7" top="0.75" bottom="0.75" header="0.3" footer="0.3"/>
  <pageSetup paperSize="8" scale="4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Лист2!$A$1:$A$3</xm:f>
          </x14:formula1>
          <xm:sqref>B32 B26 B20 B8 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defaultRowHeight="14.5" x14ac:dyDescent="0.35"/>
  <sheetData>
    <row r="1" spans="1:1" x14ac:dyDescent="0.35">
      <c r="A1" t="s">
        <v>5</v>
      </c>
    </row>
    <row r="2" spans="1:1" x14ac:dyDescent="0.35">
      <c r="A2" t="s">
        <v>6</v>
      </c>
    </row>
    <row r="3" spans="1:1" x14ac:dyDescent="0.35">
      <c r="A3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2022-09-20T13:33:28Z</dcterms:modified>
</cp:coreProperties>
</file>