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4000" windowHeight="8925"/>
  </bookViews>
  <sheets>
    <sheet name="Лист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/>
  <c r="B25" l="1"/>
  <c r="B51" s="1"/>
  <c r="B20"/>
  <c r="B17"/>
  <c r="B9" l="1"/>
</calcChain>
</file>

<file path=xl/sharedStrings.xml><?xml version="1.0" encoding="utf-8"?>
<sst xmlns="http://schemas.openxmlformats.org/spreadsheetml/2006/main" count="71" uniqueCount="69">
  <si>
    <t>ИТОГО ДОХОД</t>
  </si>
  <si>
    <t>Вступительные взносы</t>
  </si>
  <si>
    <t>ИТОГО РАСХОД</t>
  </si>
  <si>
    <t>Пояснения</t>
  </si>
  <si>
    <t xml:space="preserve">               Доходная часть</t>
  </si>
  <si>
    <t xml:space="preserve">             Раходная часть</t>
  </si>
  <si>
    <t>1. Защита интересов СРО и их членов, потребителей строительной продукции</t>
  </si>
  <si>
    <t xml:space="preserve">   1.1 Судебно-претензионная работа</t>
  </si>
  <si>
    <t>План 2019г.</t>
  </si>
  <si>
    <t>аренда, расх.материалы, прогр.обесреч.</t>
  </si>
  <si>
    <t>Членские взносы</t>
  </si>
  <si>
    <t xml:space="preserve">   1.2 Организация архивного хранения дел членов СРО</t>
  </si>
  <si>
    <t xml:space="preserve">   1.3 Переход на электронный документооборот</t>
  </si>
  <si>
    <t>2. Контроль за деятельностью членов Ассоциации</t>
  </si>
  <si>
    <t xml:space="preserve">     2.1 Проведение плановых проверок членов Ассоциации </t>
  </si>
  <si>
    <t>3. Общественная деятельность Ассоциации</t>
  </si>
  <si>
    <t xml:space="preserve">     2.2 Проведение внеплановых выездных проверок</t>
  </si>
  <si>
    <r>
      <t xml:space="preserve">     </t>
    </r>
    <r>
      <rPr>
        <sz val="11"/>
        <color theme="1"/>
        <rFont val="Calibri"/>
        <family val="2"/>
        <charset val="204"/>
        <scheme val="minor"/>
      </rPr>
      <t>3.1 Проведение бесплатных информационных мероприятий для членов Ассоциации и других</t>
    </r>
  </si>
  <si>
    <t xml:space="preserve">            участников строит.сферы (семинары, конференции, круглые столы и т.д.)</t>
  </si>
  <si>
    <t>(40000+10275+14280+5400+20732)х12</t>
  </si>
  <si>
    <t>4. Административно-хозяйственные расходы</t>
  </si>
  <si>
    <t xml:space="preserve">            семинарах и конференциях)</t>
  </si>
  <si>
    <t xml:space="preserve">     4.1 Модернизация и содержание сайта Ассоциации, тек. обслуживание и прогр.обеспечение</t>
  </si>
  <si>
    <t xml:space="preserve">     4.2 Повышение профессионального уровня сотрудников Ассоциации  (обучение, участие в </t>
  </si>
  <si>
    <t xml:space="preserve">     4.3 Проведение мероприятий Ассоциации (Собрания, Советы)</t>
  </si>
  <si>
    <t xml:space="preserve">     4.4 Взаимодействие со СМИ в соответствии с медиа-планом</t>
  </si>
  <si>
    <t xml:space="preserve">     4.5 Ежегодное проведение аудита</t>
  </si>
  <si>
    <t xml:space="preserve">     4.7 Оплата командировочных расходов </t>
  </si>
  <si>
    <t xml:space="preserve">     4.8 Фонд оплаты труда с НДФЛ</t>
  </si>
  <si>
    <t xml:space="preserve">     4.9 Материальная помощь и добровольное медицинское страхование</t>
  </si>
  <si>
    <t xml:space="preserve">     4.10 Премиальный фонд с НДФЛ</t>
  </si>
  <si>
    <t xml:space="preserve">     4.11 Взносы от З/П (ПФ, ФСС, ФОМС)</t>
  </si>
  <si>
    <t xml:space="preserve">     4.13 Ремонт, обслуживание основных фондов, расходные материалы</t>
  </si>
  <si>
    <t xml:space="preserve">     4.14 Аренда</t>
  </si>
  <si>
    <t xml:space="preserve">     4.15 Связь, интернет, услуги хостинга</t>
  </si>
  <si>
    <t xml:space="preserve">     4.16 Ремонт и обслуживание офиса</t>
  </si>
  <si>
    <t xml:space="preserve">     4.17 Транспортное обслуживание мероприятий и тек.деятельности Ассоциации</t>
  </si>
  <si>
    <t xml:space="preserve">     4.18 Концтовары, атрибутика, сувениры, бланки </t>
  </si>
  <si>
    <t xml:space="preserve">     4.20 Представительские расходы</t>
  </si>
  <si>
    <t xml:space="preserve">     4.21 Почтовые услуги</t>
  </si>
  <si>
    <t>госпошлина, комрасх, почт.расх и т.д.</t>
  </si>
  <si>
    <t>1раз в кв. х 100000</t>
  </si>
  <si>
    <t>уровень 2018г.</t>
  </si>
  <si>
    <t xml:space="preserve">     4.12 Приобретение основных фондов и хоз.инвентаря</t>
  </si>
  <si>
    <t>50х5000=250000</t>
  </si>
  <si>
    <t>при наличии свободных ден. ср-в</t>
  </si>
  <si>
    <t>Ремонт, охрана</t>
  </si>
  <si>
    <t>оплата обучения, проезд, проживание(Ф/З 2018г.)</t>
  </si>
  <si>
    <t>аренда зала (исходя и факт.затрат 2018г.)</t>
  </si>
  <si>
    <t>уровень сметы 2018г.</t>
  </si>
  <si>
    <t>30,2 % от ЗП</t>
  </si>
  <si>
    <t>Проценты от размещения средств ч/в на депозитных счетах за вычетом налога на прибыль</t>
  </si>
  <si>
    <t>6. РЕЗЕРВ СОВЕТА</t>
  </si>
  <si>
    <t>с учеьтом  посл.перехода на эл.документооборот</t>
  </si>
  <si>
    <t xml:space="preserve">     4.19 Программное обеспечение и обслуживание рабочих мест</t>
  </si>
  <si>
    <t xml:space="preserve">     4.6 Возмещение расходов членам Совета, членам Рев.комиссии</t>
  </si>
  <si>
    <t xml:space="preserve">5  Взносы НОСТРОЙ </t>
  </si>
  <si>
    <t>программное обеспечение</t>
  </si>
  <si>
    <t xml:space="preserve">   1.4 Коллективное страхование гражданской ответственности членов СРО</t>
  </si>
  <si>
    <t>утвержденный план проверок</t>
  </si>
  <si>
    <t xml:space="preserve"> корректировка по факту</t>
  </si>
  <si>
    <t xml:space="preserve">     3.2 Организация социально значимых мероприятий : празднование дня строителя, </t>
  </si>
  <si>
    <t xml:space="preserve">            10-летнего юбилея организации</t>
  </si>
  <si>
    <t xml:space="preserve">по штатному расписанию </t>
  </si>
  <si>
    <t xml:space="preserve"> Закон РФ от 27.11.1992 N 4015-1 (ред. от 28.11.2018) </t>
  </si>
  <si>
    <t>исходя из факт.затрат 2018г.</t>
  </si>
  <si>
    <t>24 % от ФОТ</t>
  </si>
  <si>
    <t>270х4000х12=12960000, 369х6000х12=26568000</t>
  </si>
  <si>
    <t xml:space="preserve"> СМЕТА доходов и расходов Ассоциации "СРО "СредВолгСтрой" на 2019 год.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</si>
</sst>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5" fillId="0" borderId="1" xfId="0" applyFont="1" applyBorder="1"/>
    <xf numFmtId="164" fontId="0" fillId="0" borderId="1" xfId="1" applyNumberFormat="1" applyFont="1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164" fontId="1" fillId="0" borderId="1" xfId="0" applyNumberFormat="1" applyFont="1" applyBorder="1"/>
    <xf numFmtId="0" fontId="1" fillId="0" borderId="2" xfId="0" applyFont="1" applyBorder="1"/>
    <xf numFmtId="0" fontId="0" fillId="0" borderId="3" xfId="0" applyFont="1" applyBorder="1"/>
    <xf numFmtId="0" fontId="0" fillId="0" borderId="2" xfId="0" applyFont="1" applyBorder="1"/>
    <xf numFmtId="164" fontId="3" fillId="0" borderId="1" xfId="0" applyNumberFormat="1" applyFont="1" applyBorder="1"/>
    <xf numFmtId="0" fontId="7" fillId="0" borderId="0" xfId="0" applyFont="1"/>
    <xf numFmtId="164" fontId="3" fillId="0" borderId="1" xfId="1" applyNumberFormat="1" applyFont="1" applyBorder="1"/>
    <xf numFmtId="164" fontId="6" fillId="0" borderId="1" xfId="1" applyNumberFormat="1" applyFont="1" applyBorder="1"/>
    <xf numFmtId="0" fontId="8" fillId="0" borderId="1" xfId="0" applyFont="1" applyBorder="1"/>
    <xf numFmtId="0" fontId="8" fillId="0" borderId="2" xfId="0" applyFont="1" applyBorder="1"/>
    <xf numFmtId="0" fontId="8" fillId="0" borderId="3" xfId="0" applyFont="1" applyBorder="1"/>
    <xf numFmtId="164" fontId="6" fillId="0" borderId="3" xfId="1" applyNumberFormat="1" applyFont="1" applyBorder="1"/>
    <xf numFmtId="16" fontId="0" fillId="0" borderId="3" xfId="0" applyNumberFormat="1" applyBorder="1" applyAlignment="1">
      <alignment vertical="top"/>
    </xf>
    <xf numFmtId="164" fontId="9" fillId="0" borderId="1" xfId="1" applyNumberFormat="1" applyFont="1" applyBorder="1"/>
    <xf numFmtId="0" fontId="9" fillId="0" borderId="1" xfId="0" applyFont="1" applyBorder="1"/>
    <xf numFmtId="0" fontId="10" fillId="0" borderId="1" xfId="0" applyFont="1" applyBorder="1"/>
    <xf numFmtId="0" fontId="9" fillId="0" borderId="0" xfId="0" applyFont="1"/>
    <xf numFmtId="0" fontId="9" fillId="0" borderId="3" xfId="0" applyFont="1" applyBorder="1"/>
    <xf numFmtId="164" fontId="9" fillId="0" borderId="3" xfId="1" applyNumberFormat="1" applyFont="1" applyBorder="1"/>
    <xf numFmtId="0" fontId="10" fillId="0" borderId="3" xfId="0" applyFont="1" applyBorder="1"/>
    <xf numFmtId="0" fontId="4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C53"/>
  <sheetViews>
    <sheetView tabSelected="1" workbookViewId="0">
      <selection activeCell="A4" sqref="A4"/>
    </sheetView>
  </sheetViews>
  <sheetFormatPr defaultRowHeight="15"/>
  <cols>
    <col min="1" max="1" width="88.85546875" customWidth="1"/>
    <col min="2" max="2" width="19.7109375" customWidth="1"/>
    <col min="3" max="3" width="37.28515625" customWidth="1"/>
  </cols>
  <sheetData>
    <row r="2" spans="1:3" ht="26.25">
      <c r="A2" s="30" t="s">
        <v>68</v>
      </c>
      <c r="B2" s="30"/>
      <c r="C2" s="30"/>
    </row>
    <row r="4" spans="1:3" ht="29.25" customHeight="1">
      <c r="A4" s="1" t="s">
        <v>4</v>
      </c>
      <c r="B4" s="1" t="s">
        <v>8</v>
      </c>
      <c r="C4" s="2" t="s">
        <v>3</v>
      </c>
    </row>
    <row r="5" spans="1:3" ht="18.75" customHeight="1">
      <c r="A5" s="3" t="s">
        <v>10</v>
      </c>
      <c r="B5" s="7">
        <v>39528000</v>
      </c>
      <c r="C5" s="18" t="s">
        <v>67</v>
      </c>
    </row>
    <row r="6" spans="1:3">
      <c r="A6" s="3" t="s">
        <v>1</v>
      </c>
      <c r="B6" s="7">
        <v>250000</v>
      </c>
      <c r="C6" s="18" t="s">
        <v>44</v>
      </c>
    </row>
    <row r="7" spans="1:3">
      <c r="A7" s="3" t="s">
        <v>51</v>
      </c>
      <c r="B7" s="7">
        <v>270000</v>
      </c>
      <c r="C7" s="18"/>
    </row>
    <row r="8" spans="1:3">
      <c r="A8" s="3"/>
      <c r="B8" s="7"/>
      <c r="C8" s="18"/>
    </row>
    <row r="9" spans="1:3" s="15" customFormat="1" ht="18.75" customHeight="1">
      <c r="A9" s="6" t="s">
        <v>0</v>
      </c>
      <c r="B9" s="14">
        <f>SUM(B5:B8)</f>
        <v>40048000</v>
      </c>
      <c r="C9" s="18"/>
    </row>
    <row r="10" spans="1:3" ht="18.75" customHeight="1">
      <c r="A10" s="6"/>
      <c r="B10" s="10"/>
      <c r="C10" s="18"/>
    </row>
    <row r="11" spans="1:3" ht="23.25">
      <c r="A11" s="1" t="s">
        <v>5</v>
      </c>
      <c r="B11" s="7"/>
      <c r="C11" s="18"/>
    </row>
    <row r="12" spans="1:3" s="26" customFormat="1">
      <c r="A12" s="24" t="s">
        <v>6</v>
      </c>
      <c r="B12" s="23">
        <f>B13+B14+B15+B16</f>
        <v>1918000</v>
      </c>
      <c r="C12" s="25"/>
    </row>
    <row r="13" spans="1:3">
      <c r="A13" s="3" t="s">
        <v>7</v>
      </c>
      <c r="B13" s="7">
        <v>300000</v>
      </c>
      <c r="C13" s="18" t="s">
        <v>40</v>
      </c>
    </row>
    <row r="14" spans="1:3">
      <c r="A14" s="3" t="s">
        <v>11</v>
      </c>
      <c r="B14" s="17">
        <v>302000</v>
      </c>
      <c r="C14" s="18" t="s">
        <v>9</v>
      </c>
    </row>
    <row r="15" spans="1:3">
      <c r="A15" s="3" t="s">
        <v>12</v>
      </c>
      <c r="B15" s="17">
        <v>60000</v>
      </c>
      <c r="C15" s="18" t="s">
        <v>57</v>
      </c>
    </row>
    <row r="16" spans="1:3">
      <c r="A16" s="22" t="s">
        <v>58</v>
      </c>
      <c r="B16" s="21">
        <v>1256000</v>
      </c>
      <c r="C16" s="20"/>
    </row>
    <row r="17" spans="1:3" s="26" customFormat="1">
      <c r="A17" s="24" t="s">
        <v>13</v>
      </c>
      <c r="B17" s="23">
        <f>B18+B19</f>
        <v>350000</v>
      </c>
      <c r="C17" s="25"/>
    </row>
    <row r="18" spans="1:3">
      <c r="A18" s="4" t="s">
        <v>14</v>
      </c>
      <c r="B18" s="8">
        <v>250000</v>
      </c>
      <c r="C18" s="19" t="s">
        <v>59</v>
      </c>
    </row>
    <row r="19" spans="1:3">
      <c r="A19" s="3" t="s">
        <v>16</v>
      </c>
      <c r="B19" s="7">
        <v>100000</v>
      </c>
      <c r="C19" s="18" t="s">
        <v>60</v>
      </c>
    </row>
    <row r="20" spans="1:3" s="26" customFormat="1">
      <c r="A20" s="24" t="s">
        <v>15</v>
      </c>
      <c r="B20" s="23">
        <f>B22+B24</f>
        <v>1700000</v>
      </c>
      <c r="C20" s="25"/>
    </row>
    <row r="21" spans="1:3">
      <c r="A21" s="11" t="s">
        <v>17</v>
      </c>
      <c r="B21" s="8"/>
      <c r="C21" s="19"/>
    </row>
    <row r="22" spans="1:3">
      <c r="A22" s="12" t="s">
        <v>18</v>
      </c>
      <c r="B22" s="9">
        <v>400000</v>
      </c>
      <c r="C22" s="20" t="s">
        <v>41</v>
      </c>
    </row>
    <row r="23" spans="1:3">
      <c r="A23" s="13" t="s">
        <v>61</v>
      </c>
      <c r="B23" s="8"/>
      <c r="C23" s="19"/>
    </row>
    <row r="24" spans="1:3">
      <c r="A24" s="12" t="s">
        <v>62</v>
      </c>
      <c r="B24" s="9">
        <v>1300000</v>
      </c>
      <c r="C24" s="20" t="s">
        <v>45</v>
      </c>
    </row>
    <row r="25" spans="1:3" s="26" customFormat="1">
      <c r="A25" s="24" t="s">
        <v>20</v>
      </c>
      <c r="B25" s="23">
        <f>B26+B28+B29+B30+B31+B32+B33+B34+B35+B36+B37+B38+B39+B40+B41+B42+B43+B44+B45+B46+B47</f>
        <v>26620800</v>
      </c>
      <c r="C25" s="25"/>
    </row>
    <row r="26" spans="1:3">
      <c r="A26" s="3" t="s">
        <v>22</v>
      </c>
      <c r="B26" s="7">
        <v>60000</v>
      </c>
      <c r="C26" s="18"/>
    </row>
    <row r="27" spans="1:3">
      <c r="A27" s="4" t="s">
        <v>23</v>
      </c>
      <c r="B27" s="8"/>
      <c r="C27" s="19"/>
    </row>
    <row r="28" spans="1:3">
      <c r="A28" s="5" t="s">
        <v>21</v>
      </c>
      <c r="B28" s="9">
        <v>250000</v>
      </c>
      <c r="C28" s="20" t="s">
        <v>47</v>
      </c>
    </row>
    <row r="29" spans="1:3">
      <c r="A29" s="3" t="s">
        <v>24</v>
      </c>
      <c r="B29" s="7">
        <v>123000</v>
      </c>
      <c r="C29" s="18" t="s">
        <v>48</v>
      </c>
    </row>
    <row r="30" spans="1:3">
      <c r="A30" s="3" t="s">
        <v>25</v>
      </c>
      <c r="B30" s="7">
        <v>163000</v>
      </c>
      <c r="C30" s="18" t="s">
        <v>49</v>
      </c>
    </row>
    <row r="31" spans="1:3">
      <c r="A31" s="3" t="s">
        <v>26</v>
      </c>
      <c r="B31" s="17">
        <v>120000</v>
      </c>
      <c r="C31" s="18"/>
    </row>
    <row r="32" spans="1:3">
      <c r="A32" s="3" t="s">
        <v>55</v>
      </c>
      <c r="B32" s="17">
        <v>120000</v>
      </c>
      <c r="C32" s="18"/>
    </row>
    <row r="33" spans="1:3">
      <c r="A33" s="3" t="s">
        <v>27</v>
      </c>
      <c r="B33" s="17">
        <v>480000</v>
      </c>
      <c r="C33" s="18"/>
    </row>
    <row r="34" spans="1:3">
      <c r="A34" s="3" t="s">
        <v>28</v>
      </c>
      <c r="B34" s="17">
        <v>12808800</v>
      </c>
      <c r="C34" s="18" t="s">
        <v>63</v>
      </c>
    </row>
    <row r="35" spans="1:3">
      <c r="A35" s="3" t="s">
        <v>29</v>
      </c>
      <c r="B35" s="17">
        <v>786000</v>
      </c>
      <c r="C35" s="18" t="s">
        <v>64</v>
      </c>
    </row>
    <row r="36" spans="1:3">
      <c r="A36" s="3" t="s">
        <v>30</v>
      </c>
      <c r="B36" s="17">
        <v>3074000</v>
      </c>
      <c r="C36" s="18" t="s">
        <v>66</v>
      </c>
    </row>
    <row r="37" spans="1:3">
      <c r="A37" s="3" t="s">
        <v>31</v>
      </c>
      <c r="B37" s="17">
        <v>4797000</v>
      </c>
      <c r="C37" s="18" t="s">
        <v>50</v>
      </c>
    </row>
    <row r="38" spans="1:3">
      <c r="A38" s="3" t="s">
        <v>43</v>
      </c>
      <c r="B38" s="17">
        <v>260000</v>
      </c>
      <c r="C38" s="18" t="s">
        <v>42</v>
      </c>
    </row>
    <row r="39" spans="1:3">
      <c r="A39" s="3" t="s">
        <v>32</v>
      </c>
      <c r="B39" s="17">
        <v>60000</v>
      </c>
      <c r="C39" s="18"/>
    </row>
    <row r="40" spans="1:3">
      <c r="A40" s="3" t="s">
        <v>33</v>
      </c>
      <c r="B40" s="17">
        <v>1090000</v>
      </c>
      <c r="C40" s="18" t="s">
        <v>19</v>
      </c>
    </row>
    <row r="41" spans="1:3">
      <c r="A41" s="3" t="s">
        <v>34</v>
      </c>
      <c r="B41" s="17">
        <v>186000</v>
      </c>
      <c r="C41" s="18" t="s">
        <v>42</v>
      </c>
    </row>
    <row r="42" spans="1:3">
      <c r="A42" s="3" t="s">
        <v>35</v>
      </c>
      <c r="B42" s="17">
        <v>88000</v>
      </c>
      <c r="C42" s="18" t="s">
        <v>46</v>
      </c>
    </row>
    <row r="43" spans="1:3">
      <c r="A43" s="3" t="s">
        <v>36</v>
      </c>
      <c r="B43" s="17">
        <v>860000</v>
      </c>
      <c r="C43" s="18"/>
    </row>
    <row r="44" spans="1:3">
      <c r="A44" s="3" t="s">
        <v>37</v>
      </c>
      <c r="B44" s="17">
        <v>390000</v>
      </c>
      <c r="C44" s="18" t="s">
        <v>65</v>
      </c>
    </row>
    <row r="45" spans="1:3">
      <c r="A45" s="3" t="s">
        <v>54</v>
      </c>
      <c r="B45" s="7">
        <v>440000</v>
      </c>
      <c r="C45" s="18"/>
    </row>
    <row r="46" spans="1:3">
      <c r="A46" s="3" t="s">
        <v>38</v>
      </c>
      <c r="B46" s="17">
        <v>270000</v>
      </c>
      <c r="C46" s="18" t="s">
        <v>42</v>
      </c>
    </row>
    <row r="47" spans="1:3">
      <c r="A47" s="3" t="s">
        <v>39</v>
      </c>
      <c r="B47" s="7">
        <v>195000</v>
      </c>
      <c r="C47" s="18" t="s">
        <v>53</v>
      </c>
    </row>
    <row r="48" spans="1:3" s="26" customFormat="1">
      <c r="A48" s="27" t="s">
        <v>56</v>
      </c>
      <c r="B48" s="28">
        <v>3150000</v>
      </c>
      <c r="C48" s="29"/>
    </row>
    <row r="49" spans="1:3" s="26" customFormat="1">
      <c r="A49" s="24" t="s">
        <v>52</v>
      </c>
      <c r="B49" s="23">
        <v>6309200</v>
      </c>
      <c r="C49" s="25"/>
    </row>
    <row r="50" spans="1:3">
      <c r="A50" s="3"/>
      <c r="B50" s="7"/>
      <c r="C50" s="18"/>
    </row>
    <row r="51" spans="1:3" s="15" customFormat="1" ht="18.75">
      <c r="A51" s="6" t="s">
        <v>2</v>
      </c>
      <c r="B51" s="16">
        <f>B12+B17+B20+B25+B48+B49</f>
        <v>40048000</v>
      </c>
      <c r="C51" s="18"/>
    </row>
    <row r="52" spans="1:3">
      <c r="A52" s="3"/>
      <c r="B52" s="7"/>
      <c r="C52" s="3"/>
    </row>
    <row r="53" spans="1:3">
      <c r="A53" s="3"/>
      <c r="B53" s="7"/>
      <c r="C53" s="3"/>
    </row>
  </sheetData>
  <mergeCells count="1">
    <mergeCell ref="A2:C2"/>
  </mergeCells>
  <pageMargins left="0.43307086614173229" right="0.23622047244094491" top="0.15748031496062992" bottom="0.19685039370078741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2018-12-13T11:37:46Z</cp:lastPrinted>
  <dcterms:created xsi:type="dcterms:W3CDTF">2018-10-31T19:30:46Z</dcterms:created>
  <dcterms:modified xsi:type="dcterms:W3CDTF">2018-12-13T11:38:57Z</dcterms:modified>
</cp:coreProperties>
</file>